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researchautism.sharepoint.com/oarshare/Shared Documents/Research and Programs/Autism in the Schoolhouse/1 Peer Education Grant/Applications/"/>
    </mc:Choice>
  </mc:AlternateContent>
  <xr:revisionPtr revIDLastSave="70" documentId="14_{02E3C08A-2E5A-4D69-8A4F-D35B12C72B56}" xr6:coauthVersionLast="47" xr6:coauthVersionMax="47" xr10:uidLastSave="{60452013-4EA2-400E-A513-9F0B7D6BC2C6}"/>
  <bookViews>
    <workbookView xWindow="-90" yWindow="0" windowWidth="9780" windowHeight="10170" xr2:uid="{00000000-000D-0000-FFFF-FFFF00000000}"/>
  </bookViews>
  <sheets>
    <sheet name="Initial Budget" sheetId="1" r:id="rId1"/>
    <sheet name="Final Budget" sheetId="2" state="hidden" r:id="rId2"/>
    <sheet name="Admin Use Only" sheetId="3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2" l="1"/>
  <c r="C24" i="2"/>
  <c r="C7" i="3"/>
  <c r="E23" i="2"/>
  <c r="E22" i="2"/>
  <c r="E21" i="2"/>
  <c r="E20" i="2"/>
  <c r="C23" i="2"/>
  <c r="C22" i="2"/>
  <c r="C21" i="2"/>
  <c r="C20" i="2"/>
  <c r="B25" i="2"/>
  <c r="B24" i="2"/>
  <c r="B23" i="2"/>
  <c r="B22" i="2"/>
  <c r="B21" i="2"/>
  <c r="B20" i="2"/>
  <c r="C15" i="2"/>
  <c r="C14" i="2"/>
  <c r="C13" i="2"/>
  <c r="C12" i="2"/>
  <c r="C11" i="2"/>
  <c r="C10" i="2"/>
  <c r="C8" i="2"/>
  <c r="C7" i="2"/>
  <c r="C6" i="2"/>
  <c r="C5" i="2"/>
  <c r="C4" i="2"/>
  <c r="C10" i="3"/>
  <c r="C11" i="3"/>
  <c r="C9" i="3"/>
  <c r="C8" i="3"/>
  <c r="C3" i="3"/>
  <c r="C32" i="1"/>
  <c r="C34" i="1"/>
  <c r="C33" i="1"/>
  <c r="C36" i="1"/>
  <c r="C35" i="1"/>
  <c r="F14" i="2"/>
  <c r="F13" i="2"/>
  <c r="F12" i="2"/>
  <c r="F11" i="2"/>
  <c r="F10" i="2"/>
  <c r="F15" i="2"/>
  <c r="E14" i="1"/>
  <c r="E13" i="1"/>
  <c r="E12" i="1"/>
  <c r="E11" i="1"/>
  <c r="F9" i="2" l="1"/>
  <c r="F8" i="2"/>
  <c r="F7" i="2"/>
  <c r="F6" i="2"/>
  <c r="F5" i="2"/>
  <c r="F4" i="2"/>
  <c r="E8" i="1"/>
  <c r="E9" i="1"/>
  <c r="E10" i="1"/>
  <c r="E7" i="1"/>
  <c r="E20" i="1"/>
  <c r="F17" i="2" l="1"/>
  <c r="E19" i="1"/>
  <c r="I17" i="2" l="1"/>
  <c r="F22" i="2"/>
  <c r="F23" i="2"/>
  <c r="I23" i="2" s="1"/>
  <c r="F24" i="2"/>
  <c r="F25" i="2"/>
  <c r="I25" i="2" s="1"/>
  <c r="F21" i="2"/>
  <c r="I21" i="2" s="1"/>
  <c r="F20" i="2"/>
  <c r="I7" i="2"/>
  <c r="I6" i="2"/>
  <c r="F27" i="2" l="1"/>
  <c r="I4" i="2"/>
  <c r="E21" i="1"/>
  <c r="I22" i="2" s="1"/>
  <c r="E24" i="1"/>
  <c r="E23" i="1"/>
  <c r="I24" i="2" s="1"/>
  <c r="E22" i="1"/>
  <c r="I20" i="2"/>
  <c r="E15" i="1"/>
  <c r="E6" i="1"/>
  <c r="E5" i="1"/>
  <c r="I5" i="2" s="1"/>
  <c r="F29" i="2" l="1"/>
  <c r="E25" i="1"/>
  <c r="F31" i="2" s="1"/>
  <c r="E4" i="1"/>
  <c r="E16" i="1" s="1"/>
  <c r="I27" i="2" l="1"/>
  <c r="E27" i="1"/>
  <c r="I30" i="2" s="1"/>
  <c r="I29" i="2" l="1"/>
  <c r="C4" i="3"/>
  <c r="C5" i="3" s="1"/>
</calcChain>
</file>

<file path=xl/sharedStrings.xml><?xml version="1.0" encoding="utf-8"?>
<sst xmlns="http://schemas.openxmlformats.org/spreadsheetml/2006/main" count="66" uniqueCount="40">
  <si>
    <t>Peer Education Grant Budget Form</t>
  </si>
  <si>
    <t>OAR Kit for Kids Peer Education Materials</t>
  </si>
  <si>
    <t>Quantity</t>
  </si>
  <si>
    <t>Price</t>
  </si>
  <si>
    <t>Total</t>
  </si>
  <si>
    <t>Full Kit for Kids Set (Includes 1 Lesson Plan, 1 How To Sheet, 1 Small Classroom Poster, and 20 English booklets)</t>
  </si>
  <si>
    <t>What's Up with Nick? Booklet - English version (20 count)</t>
  </si>
  <si>
    <t>¿Qué le pasa a Nicolás? folleto - Spanish version (10 count)</t>
  </si>
  <si>
    <t>Activity workbooks - Grades K-1 (20 count)</t>
  </si>
  <si>
    <t>Activity workbooks - Grades 2-3 (20 count)</t>
  </si>
  <si>
    <t>Activity workbooks - Grades 4-5 (20 count)</t>
  </si>
  <si>
    <t>Activity workbooks - Grades 6-8 (20 count)</t>
  </si>
  <si>
    <t>Friendship tip sheets - Grades K-1 (20 count)</t>
  </si>
  <si>
    <t>Friendship tip sheets - Grades 2-3 (20 count)</t>
  </si>
  <si>
    <t>Friendship tip sheets - Grades 4-5 (20 count)</t>
  </si>
  <si>
    <t>Friendship tip sheets - Grades 6-8 (20 count)</t>
  </si>
  <si>
    <t>Autism Tuned In Rewards (2 ribbons, 2 pencils)</t>
  </si>
  <si>
    <t>Subtotal</t>
  </si>
  <si>
    <t>Other Expenses</t>
  </si>
  <si>
    <t>TOTAL BUDGET</t>
  </si>
  <si>
    <t>Summary</t>
  </si>
  <si>
    <t>Students Impacted</t>
  </si>
  <si>
    <t>"What's Up with Nick?" booklets (English)</t>
  </si>
  <si>
    <t>"What's Up with Nick?" booklets (Spanish)</t>
  </si>
  <si>
    <t>Activity Workbooks</t>
  </si>
  <si>
    <t>Friendship Tip Sheets</t>
  </si>
  <si>
    <t>Student Rewards</t>
  </si>
  <si>
    <t>Peer Education Grant: Final Budget Form</t>
  </si>
  <si>
    <t>OAR Peer Education Materials</t>
  </si>
  <si>
    <t>Qty Received</t>
  </si>
  <si>
    <t>Qty Used</t>
  </si>
  <si>
    <t>Actual Price</t>
  </si>
  <si>
    <t>Difference</t>
  </si>
  <si>
    <t>Autism Tuned In Rewards (2 ribbons, 2 pencils)*</t>
  </si>
  <si>
    <t>Subtotal Used</t>
  </si>
  <si>
    <t>TOTAL BUDGET USED</t>
  </si>
  <si>
    <t>Remaining Check Balance</t>
  </si>
  <si>
    <t>Total Budget</t>
  </si>
  <si>
    <t>Dollar Per Student</t>
  </si>
  <si>
    <t>Form version 4.23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</si>
</sst>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8">
    <xf numFmtId="0" fontId="0" fillId="0" borderId="0" xfId="0"/>
    <xf numFmtId="0" fontId="0" fillId="0" borderId="4" xfId="0" applyBorder="1"/>
    <xf numFmtId="8" fontId="0" fillId="0" borderId="0" xfId="0" applyNumberFormat="1"/>
    <xf numFmtId="8" fontId="0" fillId="0" borderId="5" xfId="0" applyNumberFormat="1" applyBorder="1"/>
    <xf numFmtId="0" fontId="1" fillId="0" borderId="4" xfId="0" applyFont="1" applyBorder="1" applyAlignment="1">
      <alignment horizontal="right"/>
    </xf>
    <xf numFmtId="0" fontId="0" fillId="0" borderId="5" xfId="0" applyBorder="1"/>
    <xf numFmtId="164" fontId="0" fillId="0" borderId="0" xfId="0" applyNumberFormat="1"/>
    <xf numFmtId="164" fontId="0" fillId="0" borderId="5" xfId="0" applyNumberFormat="1" applyBorder="1"/>
    <xf numFmtId="164" fontId="0" fillId="2" borderId="7" xfId="0" applyNumberFormat="1" applyFill="1" applyBorder="1"/>
    <xf numFmtId="164" fontId="0" fillId="2" borderId="8" xfId="0" applyNumberFormat="1" applyFill="1" applyBorder="1"/>
    <xf numFmtId="0" fontId="1" fillId="2" borderId="6" xfId="0" applyFont="1" applyFill="1" applyBorder="1" applyAlignment="1">
      <alignment horizontal="right"/>
    </xf>
    <xf numFmtId="0" fontId="2" fillId="0" borderId="4" xfId="1" applyBorder="1"/>
    <xf numFmtId="0" fontId="1" fillId="0" borderId="0" xfId="0" applyFont="1" applyAlignment="1">
      <alignment horizontal="right"/>
    </xf>
    <xf numFmtId="0" fontId="2" fillId="0" borderId="4" xfId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0" xfId="0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4" xfId="1" applyBorder="1" applyAlignment="1" applyProtection="1">
      <alignment wrapText="1"/>
      <protection locked="0"/>
    </xf>
    <xf numFmtId="8" fontId="0" fillId="0" borderId="0" xfId="0" applyNumberFormat="1" applyProtection="1">
      <protection locked="0"/>
    </xf>
    <xf numFmtId="8" fontId="0" fillId="0" borderId="5" xfId="0" applyNumberFormat="1" applyBorder="1" applyProtection="1">
      <protection locked="0"/>
    </xf>
    <xf numFmtId="0" fontId="2" fillId="0" borderId="4" xfId="1" applyBorder="1" applyProtection="1">
      <protection locked="0"/>
    </xf>
    <xf numFmtId="0" fontId="1" fillId="0" borderId="4" xfId="0" applyFont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164" fontId="0" fillId="0" borderId="0" xfId="0" applyNumberFormat="1" applyProtection="1">
      <protection locked="0"/>
    </xf>
    <xf numFmtId="164" fontId="0" fillId="0" borderId="5" xfId="0" applyNumberFormat="1" applyBorder="1" applyProtection="1">
      <protection locked="0"/>
    </xf>
    <xf numFmtId="0" fontId="1" fillId="2" borderId="6" xfId="0" applyFont="1" applyFill="1" applyBorder="1" applyAlignment="1" applyProtection="1">
      <alignment horizontal="right"/>
      <protection locked="0"/>
    </xf>
    <xf numFmtId="0" fontId="0" fillId="2" borderId="7" xfId="0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5" fillId="0" borderId="0" xfId="0" applyFont="1"/>
    <xf numFmtId="0" fontId="5" fillId="0" borderId="4" xfId="0" applyFont="1" applyBorder="1"/>
    <xf numFmtId="0" fontId="6" fillId="0" borderId="4" xfId="0" applyFont="1" applyBorder="1"/>
    <xf numFmtId="0" fontId="1" fillId="2" borderId="7" xfId="0" applyFont="1" applyFill="1" applyBorder="1" applyAlignment="1">
      <alignment horizontal="right"/>
    </xf>
    <xf numFmtId="0" fontId="6" fillId="0" borderId="0" xfId="1" applyFont="1" applyBorder="1" applyAlignment="1">
      <alignment wrapText="1"/>
    </xf>
    <xf numFmtId="0" fontId="6" fillId="0" borderId="0" xfId="1" applyFont="1" applyBorder="1"/>
    <xf numFmtId="0" fontId="7" fillId="0" borderId="0" xfId="0" applyFont="1" applyAlignment="1">
      <alignment horizontal="right"/>
    </xf>
    <xf numFmtId="1" fontId="0" fillId="0" borderId="0" xfId="0" applyNumberFormat="1"/>
    <xf numFmtId="0" fontId="3" fillId="0" borderId="0" xfId="0" applyFont="1"/>
    <xf numFmtId="0" fontId="1" fillId="3" borderId="0" xfId="0" applyFont="1" applyFill="1" applyProtection="1">
      <protection locked="0"/>
    </xf>
    <xf numFmtId="0" fontId="0" fillId="3" borderId="0" xfId="0" applyFill="1" applyProtection="1"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" fillId="0" borderId="7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7622</xdr:colOff>
      <xdr:row>2</xdr:row>
      <xdr:rowOff>7619</xdr:rowOff>
    </xdr:from>
    <xdr:to>
      <xdr:col>13</xdr:col>
      <xdr:colOff>581025</xdr:colOff>
      <xdr:row>27</xdr:row>
      <xdr:rowOff>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160772" y="398144"/>
          <a:ext cx="4840603" cy="4935856"/>
        </a:xfrm>
        <a:prstGeom prst="rect">
          <a:avLst/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/>
            <a:t>Budget Justification</a:t>
          </a:r>
        </a:p>
        <a:p>
          <a:pPr algn="ctr"/>
          <a:endParaRPr lang="en-US" sz="1100" b="1"/>
        </a:p>
        <a:p>
          <a:pPr algn="l"/>
          <a:r>
            <a:rPr lang="en-US" sz="1100" b="1"/>
            <a:t>Provide a justification for the requested items. Why</a:t>
          </a:r>
          <a:r>
            <a:rPr lang="en-US" sz="1100" b="1" baseline="0"/>
            <a:t> are they necessary, and how will they be used promote autism awareness and acceptance? </a:t>
          </a:r>
        </a:p>
        <a:p>
          <a:pPr algn="l"/>
          <a:endParaRPr lang="en-US" sz="1100" b="1" baseline="0"/>
        </a:p>
        <a:p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If you are requesting an honorarium for a speaker or speakers, you must provide names and bios, if available. If a specific speaker is not yet determined, provide a general description of the type of speaker and their anticipated qualifications. Note that honoraria should be commensurate with speaker's expertise and time.</a:t>
          </a:r>
          <a:endParaRPr lang="en-US">
            <a:effectLst/>
          </a:endParaRPr>
        </a:p>
        <a:p>
          <a:pPr algn="l"/>
          <a:endParaRPr lang="en-US" sz="1100" b="1" baseline="0"/>
        </a:p>
        <a:p>
          <a:pPr algn="l"/>
          <a:endParaRPr lang="en-US" sz="1100" b="1"/>
        </a:p>
        <a:p>
          <a:pPr algn="l"/>
          <a:endParaRPr lang="en-US" sz="1100" b="1"/>
        </a:p>
        <a:p>
          <a:pPr algn="l"/>
          <a:endParaRPr lang="en-US" sz="1100" b="1"/>
        </a:p>
        <a:p>
          <a:pPr algn="l"/>
          <a:endParaRPr lang="en-US" sz="1100" b="1"/>
        </a:p>
        <a:p>
          <a:pPr algn="l"/>
          <a:endParaRPr lang="en-US" sz="1100" b="1"/>
        </a:p>
        <a:p>
          <a:pPr algn="l"/>
          <a:endParaRPr lang="en-US" sz="1100" b="1"/>
        </a:p>
        <a:p>
          <a:pPr algn="l"/>
          <a:endParaRPr lang="en-US" sz="1100" b="1"/>
        </a:p>
        <a:p>
          <a:pPr algn="l"/>
          <a:endParaRPr lang="en-US" sz="1100" b="1"/>
        </a:p>
        <a:p>
          <a:pPr algn="l"/>
          <a:endParaRPr lang="en-US" sz="1100" b="1"/>
        </a:p>
        <a:p>
          <a:pPr algn="l"/>
          <a:endParaRPr lang="en-US" sz="1100" b="1"/>
        </a:p>
        <a:p>
          <a:pPr algn="l"/>
          <a:endParaRPr lang="en-US" sz="1100" b="1"/>
        </a:p>
        <a:p>
          <a:pPr algn="l"/>
          <a:endParaRPr lang="en-US" sz="1100" b="1"/>
        </a:p>
        <a:p>
          <a:pPr algn="l"/>
          <a:endParaRPr lang="en-US" sz="1100" b="1"/>
        </a:p>
        <a:p>
          <a:pPr algn="l"/>
          <a:endParaRPr lang="en-US" sz="1100" b="1"/>
        </a:p>
        <a:p>
          <a:pPr algn="l"/>
          <a:endParaRPr lang="en-US" sz="1100" b="1"/>
        </a:p>
        <a:p>
          <a:pPr algn="l"/>
          <a:endParaRPr lang="en-US" sz="1100" b="1"/>
        </a:p>
        <a:p>
          <a:pPr algn="l"/>
          <a:endParaRPr lang="en-US" sz="1100" b="1"/>
        </a:p>
        <a:p>
          <a:pPr algn="l"/>
          <a:endParaRPr lang="en-US" sz="1100" b="1"/>
        </a:p>
        <a:p>
          <a:pPr algn="l"/>
          <a:endParaRPr lang="en-US" sz="1100" b="1"/>
        </a:p>
        <a:p>
          <a:pPr algn="l"/>
          <a:endParaRPr lang="en-US" sz="1100" b="1"/>
        </a:p>
        <a:p>
          <a:pPr algn="l"/>
          <a:endParaRPr lang="en-US" sz="1100" b="1"/>
        </a:p>
        <a:p>
          <a:pPr algn="l"/>
          <a:endParaRPr lang="en-US" sz="1100" b="1"/>
        </a:p>
        <a:p>
          <a:pPr algn="l"/>
          <a:r>
            <a:rPr lang="en-US" sz="1100" b="0" i="0"/>
            <a:t>*Registered Email Address on www.autismtunedin.org: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7622</xdr:colOff>
      <xdr:row>2</xdr:row>
      <xdr:rowOff>19049</xdr:rowOff>
    </xdr:from>
    <xdr:to>
      <xdr:col>17</xdr:col>
      <xdr:colOff>586740</xdr:colOff>
      <xdr:row>28</xdr:row>
      <xdr:rowOff>175260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879082" y="392429"/>
          <a:ext cx="6065518" cy="5093971"/>
        </a:xfrm>
        <a:prstGeom prst="rect">
          <a:avLst/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/>
            <a:t>Budget Justification</a:t>
          </a:r>
        </a:p>
        <a:p>
          <a:pPr algn="ctr"/>
          <a:endParaRPr lang="en-US" sz="1100" b="1"/>
        </a:p>
        <a:p>
          <a:pPr algn="l"/>
          <a:r>
            <a:rPr lang="en-US" sz="1100" b="1"/>
            <a:t>B</a:t>
          </a:r>
          <a:r>
            <a:rPr lang="en-US" sz="1100" b="1" baseline="0"/>
            <a:t>riefly explain any significant discrepancies between the requested and final budget here.</a:t>
          </a:r>
          <a:endParaRPr lang="en-US" sz="1100" b="1"/>
        </a:p>
        <a:p>
          <a:pPr algn="l"/>
          <a:endParaRPr lang="en-US" sz="1100" b="1"/>
        </a:p>
        <a:p>
          <a:pPr algn="l"/>
          <a:endParaRPr lang="en-US" sz="1100" b="1"/>
        </a:p>
        <a:p>
          <a:pPr algn="l"/>
          <a:endParaRPr lang="en-US" sz="1100" b="1"/>
        </a:p>
        <a:p>
          <a:pPr algn="l"/>
          <a:endParaRPr lang="en-US" sz="1100" b="1"/>
        </a:p>
        <a:p>
          <a:pPr algn="l"/>
          <a:endParaRPr lang="en-US" sz="1100" b="1"/>
        </a:p>
        <a:p>
          <a:pPr algn="l"/>
          <a:endParaRPr lang="en-US" sz="1100" b="1"/>
        </a:p>
        <a:p>
          <a:pPr algn="l"/>
          <a:endParaRPr lang="en-US" sz="1100" b="1"/>
        </a:p>
        <a:p>
          <a:pPr algn="l"/>
          <a:endParaRPr lang="en-US" sz="1100" b="1"/>
        </a:p>
        <a:p>
          <a:pPr algn="l"/>
          <a:endParaRPr lang="en-US" sz="1100" b="1"/>
        </a:p>
        <a:p>
          <a:pPr algn="l"/>
          <a:endParaRPr lang="en-US" sz="1100" b="1"/>
        </a:p>
        <a:p>
          <a:pPr algn="l"/>
          <a:endParaRPr lang="en-US" sz="1100" b="1"/>
        </a:p>
        <a:p>
          <a:pPr algn="l"/>
          <a:endParaRPr lang="en-US" sz="1100" b="1"/>
        </a:p>
        <a:p>
          <a:pPr algn="l"/>
          <a:endParaRPr lang="en-US" sz="1100" b="1"/>
        </a:p>
        <a:p>
          <a:pPr algn="l"/>
          <a:endParaRPr lang="en-US" sz="1100" b="1"/>
        </a:p>
        <a:p>
          <a:pPr algn="l"/>
          <a:endParaRPr lang="en-US" sz="1100" b="1"/>
        </a:p>
        <a:p>
          <a:pPr algn="l"/>
          <a:endParaRPr lang="en-US" sz="1100" b="1"/>
        </a:p>
        <a:p>
          <a:pPr algn="l"/>
          <a:endParaRPr lang="en-US" sz="1100" b="1"/>
        </a:p>
        <a:p>
          <a:pPr algn="l"/>
          <a:endParaRPr lang="en-US" sz="1100" b="1"/>
        </a:p>
        <a:p>
          <a:pPr algn="l"/>
          <a:endParaRPr lang="en-US" sz="1100" b="1"/>
        </a:p>
        <a:p>
          <a:pPr algn="l"/>
          <a:endParaRPr lang="en-US" sz="1100" b="1"/>
        </a:p>
        <a:p>
          <a:pPr algn="l"/>
          <a:endParaRPr lang="en-US" sz="1100" b="1"/>
        </a:p>
        <a:p>
          <a:pPr algn="l"/>
          <a:endParaRPr lang="en-US" sz="1100" b="1"/>
        </a:p>
        <a:p>
          <a:pPr algn="l"/>
          <a:endParaRPr lang="en-US" sz="1100" b="1"/>
        </a:p>
        <a:p>
          <a:pPr algn="l"/>
          <a:endParaRPr lang="en-US" sz="1100" b="1"/>
        </a:p>
        <a:p>
          <a:pPr algn="l"/>
          <a:endParaRPr lang="en-US" sz="1100" b="1"/>
        </a:p>
        <a:p>
          <a:r>
            <a:rPr lang="en-US" sz="1100" b="0" i="0"/>
            <a:t>*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If requested, attach copies of receipts for cost reimbursement along with final budget form. **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researchautism.org/autism-tuned-in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researchautism.org/wp-content/uploads/2017/06/Kit-4-Kids_Single_Spanish-1.pdf" TargetMode="External"/><Relationship Id="rId1" Type="http://schemas.openxmlformats.org/officeDocument/2006/relationships/hyperlink" Target="https://oar.z2systems.com/np/viewDocument?orgId=oar&amp;id=4028e48c55055205015507ea07f10010" TargetMode="External"/><Relationship Id="rId6" Type="http://schemas.openxmlformats.org/officeDocument/2006/relationships/hyperlink" Target="https://researchautism.org/resources/kit-for-kids/" TargetMode="External"/><Relationship Id="rId5" Type="http://schemas.openxmlformats.org/officeDocument/2006/relationships/hyperlink" Target="https://researchautism.org/resources/kit-for-kids/" TargetMode="External"/><Relationship Id="rId4" Type="http://schemas.openxmlformats.org/officeDocument/2006/relationships/hyperlink" Target="http://www.researchautism.org/kit-for-kids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hyperlink" Target="https://researchautism.org/autism-tuned-in/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s://researchautism.org/wp-content/uploads/2017/06/Kit-4-Kids_Single_Spanish-1.pdf" TargetMode="External"/><Relationship Id="rId1" Type="http://schemas.openxmlformats.org/officeDocument/2006/relationships/hyperlink" Target="https://oar.z2systems.com/np/viewDocument?orgId=oar&amp;id=4028e48c55055205015507ea07f10010" TargetMode="External"/><Relationship Id="rId6" Type="http://schemas.openxmlformats.org/officeDocument/2006/relationships/hyperlink" Target="https://researchautism.org/resources/kit-for-kids/" TargetMode="External"/><Relationship Id="rId5" Type="http://schemas.openxmlformats.org/officeDocument/2006/relationships/hyperlink" Target="https://researchautism.org/resources/kit-for-kids/" TargetMode="External"/><Relationship Id="rId4" Type="http://schemas.openxmlformats.org/officeDocument/2006/relationships/hyperlink" Target="http://www.researchautism.org/kit-for-kids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B2:E45"/>
  <sheetViews>
    <sheetView tabSelected="1" workbookViewId="0">
      <selection activeCell="D4" sqref="D4"/>
    </sheetView>
  </sheetViews>
  <sheetFormatPr defaultColWidth="9.1796875" defaultRowHeight="14.5" x14ac:dyDescent="0.35"/>
  <cols>
    <col min="1" max="1" width="2.54296875" style="21" customWidth="1"/>
    <col min="2" max="2" width="53.54296875" style="21" customWidth="1"/>
    <col min="3" max="3" width="8.7265625" style="21" customWidth="1"/>
    <col min="4" max="4" width="9.1796875" style="21"/>
    <col min="5" max="5" width="11.1796875" style="21" bestFit="1" customWidth="1"/>
    <col min="6" max="16384" width="9.1796875" style="21"/>
  </cols>
  <sheetData>
    <row r="2" spans="2:5" ht="15" thickBot="1" x14ac:dyDescent="0.4">
      <c r="B2" s="56" t="s">
        <v>0</v>
      </c>
      <c r="C2" s="56"/>
      <c r="D2" s="56"/>
      <c r="E2" s="56"/>
    </row>
    <row r="3" spans="2:5" s="25" customFormat="1" x14ac:dyDescent="0.35">
      <c r="B3" s="22" t="s">
        <v>1</v>
      </c>
      <c r="C3" s="23" t="s">
        <v>2</v>
      </c>
      <c r="D3" s="23" t="s">
        <v>3</v>
      </c>
      <c r="E3" s="24" t="s">
        <v>4</v>
      </c>
    </row>
    <row r="4" spans="2:5" ht="28.9" customHeight="1" x14ac:dyDescent="0.35">
      <c r="B4" s="26" t="s">
        <v>5</v>
      </c>
      <c r="C4" s="45"/>
      <c r="D4" s="27">
        <v>17</v>
      </c>
      <c r="E4" s="28">
        <f t="shared" ref="E4:E15" si="0">C4*D4</f>
        <v>0</v>
      </c>
    </row>
    <row r="5" spans="2:5" x14ac:dyDescent="0.35">
      <c r="B5" s="29" t="s">
        <v>6</v>
      </c>
      <c r="C5" s="45"/>
      <c r="D5" s="27">
        <v>15</v>
      </c>
      <c r="E5" s="28">
        <f t="shared" si="0"/>
        <v>0</v>
      </c>
    </row>
    <row r="6" spans="2:5" x14ac:dyDescent="0.35">
      <c r="B6" s="29" t="s">
        <v>7</v>
      </c>
      <c r="C6" s="45"/>
      <c r="D6" s="27">
        <v>15</v>
      </c>
      <c r="E6" s="28">
        <f t="shared" si="0"/>
        <v>0</v>
      </c>
    </row>
    <row r="7" spans="2:5" x14ac:dyDescent="0.35">
      <c r="B7" s="29" t="s">
        <v>8</v>
      </c>
      <c r="C7" s="45"/>
      <c r="D7" s="27">
        <v>15</v>
      </c>
      <c r="E7" s="28">
        <f t="shared" si="0"/>
        <v>0</v>
      </c>
    </row>
    <row r="8" spans="2:5" x14ac:dyDescent="0.35">
      <c r="B8" s="29" t="s">
        <v>9</v>
      </c>
      <c r="C8" s="45"/>
      <c r="D8" s="27">
        <v>15</v>
      </c>
      <c r="E8" s="28">
        <f t="shared" si="0"/>
        <v>0</v>
      </c>
    </row>
    <row r="9" spans="2:5" x14ac:dyDescent="0.35">
      <c r="B9" s="29" t="s">
        <v>10</v>
      </c>
      <c r="C9" s="45"/>
      <c r="D9" s="27">
        <v>15</v>
      </c>
      <c r="E9" s="28">
        <f t="shared" si="0"/>
        <v>0</v>
      </c>
    </row>
    <row r="10" spans="2:5" x14ac:dyDescent="0.35">
      <c r="B10" s="29" t="s">
        <v>11</v>
      </c>
      <c r="C10" s="45"/>
      <c r="D10" s="27">
        <v>15</v>
      </c>
      <c r="E10" s="28">
        <f t="shared" si="0"/>
        <v>0</v>
      </c>
    </row>
    <row r="11" spans="2:5" x14ac:dyDescent="0.35">
      <c r="B11" s="29" t="s">
        <v>12</v>
      </c>
      <c r="C11" s="45"/>
      <c r="D11" s="27">
        <v>4</v>
      </c>
      <c r="E11" s="28">
        <f t="shared" si="0"/>
        <v>0</v>
      </c>
    </row>
    <row r="12" spans="2:5" x14ac:dyDescent="0.35">
      <c r="B12" s="29" t="s">
        <v>13</v>
      </c>
      <c r="C12" s="45"/>
      <c r="D12" s="27">
        <v>4</v>
      </c>
      <c r="E12" s="28">
        <f t="shared" si="0"/>
        <v>0</v>
      </c>
    </row>
    <row r="13" spans="2:5" x14ac:dyDescent="0.35">
      <c r="B13" s="29" t="s">
        <v>14</v>
      </c>
      <c r="C13" s="45"/>
      <c r="D13" s="27">
        <v>4</v>
      </c>
      <c r="E13" s="28">
        <f t="shared" si="0"/>
        <v>0</v>
      </c>
    </row>
    <row r="14" spans="2:5" x14ac:dyDescent="0.35">
      <c r="B14" s="29" t="s">
        <v>15</v>
      </c>
      <c r="C14" s="45"/>
      <c r="D14" s="27">
        <v>4</v>
      </c>
      <c r="E14" s="28">
        <f t="shared" si="0"/>
        <v>0</v>
      </c>
    </row>
    <row r="15" spans="2:5" x14ac:dyDescent="0.35">
      <c r="B15" s="29" t="s">
        <v>16</v>
      </c>
      <c r="C15" s="45"/>
      <c r="D15" s="27">
        <v>2.5</v>
      </c>
      <c r="E15" s="28">
        <f t="shared" si="0"/>
        <v>0</v>
      </c>
    </row>
    <row r="16" spans="2:5" x14ac:dyDescent="0.35">
      <c r="B16" s="30" t="s">
        <v>17</v>
      </c>
      <c r="E16" s="28">
        <f>SUM(E4:E15)</f>
        <v>0</v>
      </c>
    </row>
    <row r="17" spans="2:5" x14ac:dyDescent="0.35">
      <c r="B17" s="31"/>
      <c r="E17" s="32"/>
    </row>
    <row r="18" spans="2:5" s="25" customFormat="1" x14ac:dyDescent="0.35">
      <c r="B18" s="33" t="s">
        <v>18</v>
      </c>
      <c r="C18" s="34" t="s">
        <v>2</v>
      </c>
      <c r="D18" s="34" t="s">
        <v>3</v>
      </c>
      <c r="E18" s="35" t="s">
        <v>4</v>
      </c>
    </row>
    <row r="19" spans="2:5" x14ac:dyDescent="0.35">
      <c r="B19" s="47"/>
      <c r="C19" s="45"/>
      <c r="D19" s="36"/>
      <c r="E19" s="37">
        <f>C19*D19</f>
        <v>0</v>
      </c>
    </row>
    <row r="20" spans="2:5" x14ac:dyDescent="0.35">
      <c r="B20" s="46"/>
      <c r="C20" s="45"/>
      <c r="D20" s="36"/>
      <c r="E20" s="37">
        <f>C20*D20</f>
        <v>0</v>
      </c>
    </row>
    <row r="21" spans="2:5" x14ac:dyDescent="0.35">
      <c r="B21" s="46"/>
      <c r="C21" s="45"/>
      <c r="D21" s="36"/>
      <c r="E21" s="37">
        <f>C21*D21</f>
        <v>0</v>
      </c>
    </row>
    <row r="22" spans="2:5" x14ac:dyDescent="0.35">
      <c r="B22" s="46"/>
      <c r="C22" s="45"/>
      <c r="D22" s="36"/>
      <c r="E22" s="37">
        <f>C22*D22</f>
        <v>0</v>
      </c>
    </row>
    <row r="23" spans="2:5" x14ac:dyDescent="0.35">
      <c r="B23" s="31"/>
      <c r="D23" s="36"/>
      <c r="E23" s="37">
        <f>C23*D23</f>
        <v>0</v>
      </c>
    </row>
    <row r="24" spans="2:5" x14ac:dyDescent="0.35">
      <c r="B24" s="31"/>
      <c r="D24" s="36"/>
      <c r="E24" s="37">
        <f t="shared" ref="E24" si="1">C24*D24</f>
        <v>0</v>
      </c>
    </row>
    <row r="25" spans="2:5" x14ac:dyDescent="0.35">
      <c r="B25" s="30" t="s">
        <v>17</v>
      </c>
      <c r="D25" s="36"/>
      <c r="E25" s="37">
        <f>SUM(E19:E24)</f>
        <v>0</v>
      </c>
    </row>
    <row r="26" spans="2:5" x14ac:dyDescent="0.35">
      <c r="B26" s="31"/>
      <c r="E26" s="32"/>
    </row>
    <row r="27" spans="2:5" ht="15" thickBot="1" x14ac:dyDescent="0.4">
      <c r="B27" s="38" t="s">
        <v>19</v>
      </c>
      <c r="C27" s="39"/>
      <c r="D27" s="40"/>
      <c r="E27" s="41">
        <f>SUM(E25,E16)</f>
        <v>0</v>
      </c>
    </row>
    <row r="30" spans="2:5" x14ac:dyDescent="0.35">
      <c r="B30" s="44" t="s">
        <v>20</v>
      </c>
      <c r="C30" s="44"/>
    </row>
    <row r="31" spans="2:5" x14ac:dyDescent="0.35">
      <c r="B31" s="55" t="s">
        <v>21</v>
      </c>
      <c r="C31" s="54"/>
    </row>
    <row r="32" spans="2:5" x14ac:dyDescent="0.35">
      <c r="B32" s="21" t="s">
        <v>22</v>
      </c>
      <c r="C32" s="21">
        <f>(C4*20)+(C5*20)</f>
        <v>0</v>
      </c>
    </row>
    <row r="33" spans="2:3" x14ac:dyDescent="0.35">
      <c r="B33" s="21" t="s">
        <v>23</v>
      </c>
      <c r="C33" s="21">
        <f>C6*10</f>
        <v>0</v>
      </c>
    </row>
    <row r="34" spans="2:3" x14ac:dyDescent="0.35">
      <c r="B34" s="21" t="s">
        <v>24</v>
      </c>
      <c r="C34" s="21">
        <f>SUM(C7:C10)*20</f>
        <v>0</v>
      </c>
    </row>
    <row r="35" spans="2:3" x14ac:dyDescent="0.35">
      <c r="B35" s="21" t="s">
        <v>25</v>
      </c>
      <c r="C35" s="21">
        <f>SUM(C11:C14)*20</f>
        <v>0</v>
      </c>
    </row>
    <row r="36" spans="2:3" x14ac:dyDescent="0.35">
      <c r="B36" s="21" t="s">
        <v>26</v>
      </c>
      <c r="C36" s="21">
        <f>C15*2</f>
        <v>0</v>
      </c>
    </row>
    <row r="45" spans="2:3" x14ac:dyDescent="0.35">
      <c r="B45" s="42"/>
    </row>
  </sheetData>
  <protectedRanges>
    <protectedRange algorithmName="SHA-512" hashValue="JKfInQXt/PS4/7BmLGkr3rosEc2PzgAc7WJ4uFM5VG/u1ObSfXRU8xPrmftY6MtstubJgWvMQe3qulm1G5TALA==" saltValue="FCKWXnhlpVJVrQ0UFsKr7w==" spinCount="100000" sqref="C32:C36" name="Summary"/>
  </protectedRanges>
  <mergeCells count="1">
    <mergeCell ref="B2:E2"/>
  </mergeCells>
  <hyperlinks>
    <hyperlink ref="B5" r:id="rId1" display="  What's Up with Nick? (20 English booklets)" xr:uid="{00000000-0004-0000-0000-000000000000}"/>
    <hyperlink ref="B6" r:id="rId2" display="  ¿Qué le pasa a Nicolás? (10 Spanish booklets)" xr:uid="{00000000-0004-0000-0000-000001000000}"/>
    <hyperlink ref="B15" r:id="rId3" display="Autism Tuned In Rewards (2 ribbons, 2 pencils)*" xr:uid="{00000000-0004-0000-0000-000002000000}"/>
    <hyperlink ref="B4" r:id="rId4" display="Full Kit for Kids Set (Includes 1 Lesson Plan, 1 How To Sheet, and 20 English booklets)" xr:uid="{00000000-0004-0000-0000-000003000000}"/>
    <hyperlink ref="B7:B10" r:id="rId5" location="workbooks" display="Activity workbooks - Grades K-1 (20 count)" xr:uid="{00000000-0004-0000-0000-000004000000}"/>
    <hyperlink ref="B11:B14" r:id="rId6" location="tipsheets" display="Friendship tip sheets - Grades K-1 (20 count)" xr:uid="{00000000-0004-0000-0000-000005000000}"/>
  </hyperlinks>
  <pageMargins left="0.7" right="0.7" top="0.75" bottom="0.75" header="0.3" footer="0.3"/>
  <pageSetup orientation="portrait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31"/>
  <sheetViews>
    <sheetView topLeftCell="B1" workbookViewId="0">
      <selection activeCell="E16" sqref="E16"/>
    </sheetView>
  </sheetViews>
  <sheetFormatPr defaultRowHeight="14.5" x14ac:dyDescent="0.35"/>
  <cols>
    <col min="1" max="1" width="2.54296875" customWidth="1"/>
    <col min="2" max="2" width="51.26953125" customWidth="1"/>
    <col min="3" max="3" width="12.7265625" bestFit="1" customWidth="1"/>
    <col min="4" max="4" width="9.1796875" bestFit="1" customWidth="1"/>
    <col min="5" max="5" width="19" customWidth="1"/>
    <col min="6" max="6" width="14.1796875" customWidth="1"/>
    <col min="9" max="9" width="10.453125" hidden="1" customWidth="1"/>
  </cols>
  <sheetData>
    <row r="2" spans="2:9" ht="15" thickBot="1" x14ac:dyDescent="0.4">
      <c r="B2" s="57" t="s">
        <v>27</v>
      </c>
      <c r="C2" s="57"/>
      <c r="D2" s="57"/>
      <c r="E2" s="57"/>
      <c r="F2" s="57"/>
    </row>
    <row r="3" spans="2:9" s="17" customFormat="1" x14ac:dyDescent="0.35">
      <c r="B3" s="14" t="s">
        <v>28</v>
      </c>
      <c r="C3" s="15" t="s">
        <v>29</v>
      </c>
      <c r="D3" s="15" t="s">
        <v>30</v>
      </c>
      <c r="E3" s="15" t="s">
        <v>31</v>
      </c>
      <c r="F3" s="16" t="s">
        <v>4</v>
      </c>
      <c r="I3" s="18" t="s">
        <v>32</v>
      </c>
    </row>
    <row r="4" spans="2:9" ht="29" x14ac:dyDescent="0.35">
      <c r="B4" s="13" t="s">
        <v>5</v>
      </c>
      <c r="C4" s="49">
        <f>'Initial Budget'!C4</f>
        <v>0</v>
      </c>
      <c r="E4" s="2">
        <v>28</v>
      </c>
      <c r="F4" s="3">
        <f t="shared" ref="F4:F15" si="0">D4*E4</f>
        <v>0</v>
      </c>
      <c r="I4" s="2">
        <f>'Final Budget'!F4-'Final Budget'!F4</f>
        <v>0</v>
      </c>
    </row>
    <row r="5" spans="2:9" x14ac:dyDescent="0.35">
      <c r="B5" s="11" t="s">
        <v>6</v>
      </c>
      <c r="C5" s="50">
        <f>'Initial Budget'!C5</f>
        <v>0</v>
      </c>
      <c r="E5" s="2">
        <v>25</v>
      </c>
      <c r="F5" s="3">
        <f t="shared" si="0"/>
        <v>0</v>
      </c>
      <c r="I5" s="2">
        <f>'Initial Budget'!E5-'Final Budget'!F5</f>
        <v>0</v>
      </c>
    </row>
    <row r="6" spans="2:9" x14ac:dyDescent="0.35">
      <c r="B6" s="11" t="s">
        <v>7</v>
      </c>
      <c r="C6" s="50">
        <f>'Initial Budget'!C6</f>
        <v>0</v>
      </c>
      <c r="E6" s="2">
        <v>16</v>
      </c>
      <c r="F6" s="3">
        <f t="shared" si="0"/>
        <v>0</v>
      </c>
      <c r="I6" s="2">
        <f>'Final Budget'!F6-'Final Budget'!F6</f>
        <v>0</v>
      </c>
    </row>
    <row r="7" spans="2:9" x14ac:dyDescent="0.35">
      <c r="B7" s="11" t="s">
        <v>8</v>
      </c>
      <c r="C7" s="50">
        <f>'Initial Budget'!C7</f>
        <v>0</v>
      </c>
      <c r="E7" s="2">
        <v>15</v>
      </c>
      <c r="F7" s="3">
        <f t="shared" si="0"/>
        <v>0</v>
      </c>
      <c r="I7" s="2">
        <f>'Final Budget'!F7-'Final Budget'!F7</f>
        <v>0</v>
      </c>
    </row>
    <row r="8" spans="2:9" x14ac:dyDescent="0.35">
      <c r="B8" s="11" t="s">
        <v>9</v>
      </c>
      <c r="C8" s="50">
        <f>'Initial Budget'!C8</f>
        <v>0</v>
      </c>
      <c r="E8" s="2">
        <v>15</v>
      </c>
      <c r="F8" s="3">
        <f t="shared" si="0"/>
        <v>0</v>
      </c>
      <c r="I8" s="2"/>
    </row>
    <row r="9" spans="2:9" x14ac:dyDescent="0.35">
      <c r="B9" s="11" t="s">
        <v>10</v>
      </c>
      <c r="C9" s="50">
        <v>0</v>
      </c>
      <c r="E9" s="2">
        <v>15</v>
      </c>
      <c r="F9" s="3">
        <f t="shared" si="0"/>
        <v>0</v>
      </c>
      <c r="I9" s="2"/>
    </row>
    <row r="10" spans="2:9" x14ac:dyDescent="0.35">
      <c r="B10" s="11" t="s">
        <v>11</v>
      </c>
      <c r="C10" s="50">
        <f>'Initial Budget'!C10</f>
        <v>0</v>
      </c>
      <c r="E10" s="2">
        <v>15</v>
      </c>
      <c r="F10" s="3">
        <f t="shared" si="0"/>
        <v>0</v>
      </c>
      <c r="I10" s="2"/>
    </row>
    <row r="11" spans="2:9" x14ac:dyDescent="0.35">
      <c r="B11" s="11" t="s">
        <v>12</v>
      </c>
      <c r="C11" s="50">
        <f>'Initial Budget'!C11</f>
        <v>0</v>
      </c>
      <c r="E11" s="2">
        <v>4</v>
      </c>
      <c r="F11" s="3">
        <f t="shared" si="0"/>
        <v>0</v>
      </c>
    </row>
    <row r="12" spans="2:9" x14ac:dyDescent="0.35">
      <c r="B12" s="11" t="s">
        <v>13</v>
      </c>
      <c r="C12" s="50">
        <f>'Initial Budget'!C12</f>
        <v>0</v>
      </c>
      <c r="E12" s="2">
        <v>4</v>
      </c>
      <c r="F12" s="3">
        <f t="shared" si="0"/>
        <v>0</v>
      </c>
    </row>
    <row r="13" spans="2:9" x14ac:dyDescent="0.35">
      <c r="B13" s="11" t="s">
        <v>14</v>
      </c>
      <c r="C13" s="50">
        <f>'Initial Budget'!C13</f>
        <v>0</v>
      </c>
      <c r="E13" s="2">
        <v>4</v>
      </c>
      <c r="F13" s="3">
        <f t="shared" si="0"/>
        <v>0</v>
      </c>
    </row>
    <row r="14" spans="2:9" x14ac:dyDescent="0.35">
      <c r="B14" s="11" t="s">
        <v>15</v>
      </c>
      <c r="C14" s="50">
        <f>'Initial Budget'!C14</f>
        <v>0</v>
      </c>
      <c r="E14" s="2">
        <v>4</v>
      </c>
      <c r="F14" s="3">
        <f t="shared" si="0"/>
        <v>0</v>
      </c>
    </row>
    <row r="15" spans="2:9" x14ac:dyDescent="0.35">
      <c r="B15" s="11" t="s">
        <v>33</v>
      </c>
      <c r="C15" s="50">
        <f>'Initial Budget'!C15</f>
        <v>0</v>
      </c>
      <c r="E15" s="2">
        <v>2.5</v>
      </c>
      <c r="F15" s="3">
        <f t="shared" si="0"/>
        <v>0</v>
      </c>
      <c r="I15" s="2"/>
    </row>
    <row r="16" spans="2:9" x14ac:dyDescent="0.35">
      <c r="B16" s="4"/>
      <c r="C16" s="51"/>
      <c r="D16" s="2"/>
      <c r="E16" s="2"/>
      <c r="F16" s="3"/>
      <c r="I16" s="2"/>
    </row>
    <row r="17" spans="2:9" x14ac:dyDescent="0.35">
      <c r="B17" s="4" t="s">
        <v>34</v>
      </c>
      <c r="C17" s="12"/>
      <c r="F17" s="3">
        <f>SUM(F4:F15)</f>
        <v>0</v>
      </c>
      <c r="I17" s="2">
        <f>'Final Budget'!F17-'Final Budget'!F17</f>
        <v>0</v>
      </c>
    </row>
    <row r="18" spans="2:9" x14ac:dyDescent="0.35">
      <c r="B18" s="1"/>
      <c r="F18" s="5"/>
    </row>
    <row r="19" spans="2:9" s="17" customFormat="1" x14ac:dyDescent="0.35">
      <c r="B19" s="19" t="s">
        <v>18</v>
      </c>
      <c r="C19" s="18"/>
      <c r="D19" s="18"/>
      <c r="E19" s="18"/>
      <c r="F19" s="20" t="s">
        <v>4</v>
      </c>
    </row>
    <row r="20" spans="2:9" x14ac:dyDescent="0.35">
      <c r="B20" s="1">
        <f>'Initial Budget'!B19</f>
        <v>0</v>
      </c>
      <c r="C20">
        <f>'Initial Budget'!C19</f>
        <v>0</v>
      </c>
      <c r="D20" s="52"/>
      <c r="E20" s="6">
        <f>'Initial Budget'!D19</f>
        <v>0</v>
      </c>
      <c r="F20" s="7">
        <f>D20*E20</f>
        <v>0</v>
      </c>
      <c r="I20" s="6">
        <f>'Initial Budget'!E19-'Final Budget'!F20</f>
        <v>0</v>
      </c>
    </row>
    <row r="21" spans="2:9" x14ac:dyDescent="0.35">
      <c r="B21" s="1">
        <f>'Initial Budget'!B20</f>
        <v>0</v>
      </c>
      <c r="C21">
        <f>'Initial Budget'!C20</f>
        <v>0</v>
      </c>
      <c r="D21" s="52"/>
      <c r="E21" s="6">
        <f>'Initial Budget'!D20</f>
        <v>0</v>
      </c>
      <c r="F21" s="7">
        <f>D21*E21</f>
        <v>0</v>
      </c>
      <c r="I21" s="6">
        <f>'Final Budget'!F21-'Final Budget'!F21</f>
        <v>0</v>
      </c>
    </row>
    <row r="22" spans="2:9" x14ac:dyDescent="0.35">
      <c r="B22" s="1">
        <f>'Initial Budget'!B21</f>
        <v>0</v>
      </c>
      <c r="C22">
        <f>'Initial Budget'!C21</f>
        <v>0</v>
      </c>
      <c r="D22" s="52"/>
      <c r="E22" s="6">
        <f>'Initial Budget'!D21</f>
        <v>0</v>
      </c>
      <c r="F22" s="7">
        <f t="shared" ref="F22:F25" si="1">D22*E22</f>
        <v>0</v>
      </c>
      <c r="I22" s="6">
        <f>'Initial Budget'!E21-'Final Budget'!F22</f>
        <v>0</v>
      </c>
    </row>
    <row r="23" spans="2:9" x14ac:dyDescent="0.35">
      <c r="B23" s="1">
        <f>'Initial Budget'!B22</f>
        <v>0</v>
      </c>
      <c r="C23">
        <f>'Initial Budget'!C22</f>
        <v>0</v>
      </c>
      <c r="D23" s="52"/>
      <c r="E23" s="6">
        <f>'Initial Budget'!D22</f>
        <v>0</v>
      </c>
      <c r="F23" s="7">
        <f t="shared" si="1"/>
        <v>0</v>
      </c>
      <c r="I23" s="6">
        <f>'Final Budget'!F23-'Final Budget'!F23</f>
        <v>0</v>
      </c>
    </row>
    <row r="24" spans="2:9" x14ac:dyDescent="0.35">
      <c r="B24" s="1">
        <f>'Initial Budget'!B23</f>
        <v>0</v>
      </c>
      <c r="C24">
        <f>'Initial Budget'!C23</f>
        <v>0</v>
      </c>
      <c r="D24" s="52"/>
      <c r="E24" s="6"/>
      <c r="F24" s="7">
        <f t="shared" si="1"/>
        <v>0</v>
      </c>
      <c r="I24" s="6">
        <f>'Initial Budget'!E23-'Final Budget'!F24</f>
        <v>0</v>
      </c>
    </row>
    <row r="25" spans="2:9" x14ac:dyDescent="0.35">
      <c r="B25" s="1">
        <f>'Initial Budget'!B24</f>
        <v>0</v>
      </c>
      <c r="C25">
        <f>'Initial Budget'!C24</f>
        <v>0</v>
      </c>
      <c r="D25" s="52"/>
      <c r="E25" s="6"/>
      <c r="F25" s="7">
        <f t="shared" si="1"/>
        <v>0</v>
      </c>
      <c r="I25" s="6">
        <f>'Final Budget'!F25-'Final Budget'!F25</f>
        <v>0</v>
      </c>
    </row>
    <row r="26" spans="2:9" x14ac:dyDescent="0.35">
      <c r="B26" s="1"/>
      <c r="D26" s="52"/>
      <c r="E26" s="6"/>
      <c r="F26" s="7"/>
      <c r="I26" s="6"/>
    </row>
    <row r="27" spans="2:9" x14ac:dyDescent="0.35">
      <c r="B27" s="4" t="s">
        <v>34</v>
      </c>
      <c r="C27" s="12"/>
      <c r="D27" s="52"/>
      <c r="E27" s="6"/>
      <c r="F27" s="7">
        <f>SUM(F20:F25)</f>
        <v>0</v>
      </c>
      <c r="I27" s="6">
        <f>'Initial Budget'!E25-'Final Budget'!F27</f>
        <v>0</v>
      </c>
    </row>
    <row r="28" spans="2:9" x14ac:dyDescent="0.35">
      <c r="B28" s="1"/>
      <c r="D28" s="52"/>
      <c r="F28" s="5"/>
      <c r="I28" s="6"/>
    </row>
    <row r="29" spans="2:9" ht="15" thickBot="1" x14ac:dyDescent="0.4">
      <c r="B29" s="10" t="s">
        <v>35</v>
      </c>
      <c r="C29" s="48"/>
      <c r="D29" s="8"/>
      <c r="E29" s="8"/>
      <c r="F29" s="9">
        <f>SUM(F17,F27)</f>
        <v>0</v>
      </c>
      <c r="I29" s="6">
        <f>'Initial Budget'!E27-'Final Budget'!F29</f>
        <v>0</v>
      </c>
    </row>
    <row r="30" spans="2:9" x14ac:dyDescent="0.35">
      <c r="I30" s="6">
        <f>'Initial Budget'!E28-'Final Budget'!F31</f>
        <v>0</v>
      </c>
    </row>
    <row r="31" spans="2:9" x14ac:dyDescent="0.35">
      <c r="B31" s="12" t="s">
        <v>36</v>
      </c>
      <c r="C31" s="12"/>
      <c r="F31" s="6">
        <f>'Initial Budget'!E25-'Final Budget'!F27</f>
        <v>0</v>
      </c>
    </row>
  </sheetData>
  <mergeCells count="1">
    <mergeCell ref="B2:F2"/>
  </mergeCells>
  <hyperlinks>
    <hyperlink ref="B5" r:id="rId1" display="  What's Up with Nick? (20 English booklets)" xr:uid="{00000000-0004-0000-0100-000000000000}"/>
    <hyperlink ref="B6" r:id="rId2" display="  ¿Qué le pasa a Nicolás? (10 Spanish booklets)" xr:uid="{00000000-0004-0000-0100-000001000000}"/>
    <hyperlink ref="B15" r:id="rId3" xr:uid="{00000000-0004-0000-0100-000002000000}"/>
    <hyperlink ref="B4" r:id="rId4" display="Full Kit for Kids Set (Includes 1 Lesson Plan, 1 How To Sheet, and 20 English booklets)" xr:uid="{00000000-0004-0000-0100-000003000000}"/>
    <hyperlink ref="B7:B10" r:id="rId5" location="workbooks" display="Activity workbooks - Grades K-1 (20 count)" xr:uid="{00000000-0004-0000-0100-000004000000}"/>
    <hyperlink ref="B11:B14" r:id="rId6" location="tipsheets" display="Friendship tip sheets - Grades K-1 (20 count)" xr:uid="{00000000-0004-0000-0100-000005000000}"/>
  </hyperlinks>
  <pageMargins left="0.7" right="0.7" top="0.75" bottom="0.75" header="0.3" footer="0.3"/>
  <pageSetup orientation="portrait" r:id="rId7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7D3F0-6274-49CF-BF85-993AE48D1689}">
  <dimension ref="B2:C35"/>
  <sheetViews>
    <sheetView workbookViewId="0">
      <selection activeCell="C5" sqref="C5"/>
    </sheetView>
  </sheetViews>
  <sheetFormatPr defaultRowHeight="14.5" x14ac:dyDescent="0.35"/>
  <cols>
    <col min="1" max="1" width="5.54296875" customWidth="1"/>
    <col min="2" max="2" width="39.1796875" bestFit="1" customWidth="1"/>
    <col min="3" max="3" width="11.453125" customWidth="1"/>
  </cols>
  <sheetData>
    <row r="2" spans="2:3" x14ac:dyDescent="0.35">
      <c r="B2" s="43" t="s">
        <v>20</v>
      </c>
      <c r="C2" s="21"/>
    </row>
    <row r="3" spans="2:3" x14ac:dyDescent="0.35">
      <c r="B3" s="21" t="s">
        <v>21</v>
      </c>
      <c r="C3">
        <f>'Initial Budget'!C31</f>
        <v>0</v>
      </c>
    </row>
    <row r="4" spans="2:3" x14ac:dyDescent="0.35">
      <c r="B4" t="s">
        <v>37</v>
      </c>
      <c r="C4" s="6">
        <f>'Initial Budget'!E27</f>
        <v>0</v>
      </c>
    </row>
    <row r="5" spans="2:3" x14ac:dyDescent="0.35">
      <c r="B5" t="s">
        <v>38</v>
      </c>
      <c r="C5" s="6" t="e">
        <f>C4/C3</f>
        <v>#DIV/0!</v>
      </c>
    </row>
    <row r="7" spans="2:3" x14ac:dyDescent="0.35">
      <c r="B7" s="21" t="s">
        <v>22</v>
      </c>
      <c r="C7">
        <f>20*SUM('Initial Budget'!C4,'Initial Budget'!C5)</f>
        <v>0</v>
      </c>
    </row>
    <row r="8" spans="2:3" x14ac:dyDescent="0.35">
      <c r="B8" s="21" t="s">
        <v>23</v>
      </c>
      <c r="C8">
        <f>'Initial Budget'!C6*10</f>
        <v>0</v>
      </c>
    </row>
    <row r="9" spans="2:3" x14ac:dyDescent="0.35">
      <c r="B9" s="21" t="s">
        <v>24</v>
      </c>
      <c r="C9">
        <f>SUM('Initial Budget'!C7:C10)*20</f>
        <v>0</v>
      </c>
    </row>
    <row r="10" spans="2:3" x14ac:dyDescent="0.35">
      <c r="B10" s="21" t="s">
        <v>25</v>
      </c>
      <c r="C10">
        <f>20*SUM('Initial Budget'!C11:C14)</f>
        <v>0</v>
      </c>
    </row>
    <row r="11" spans="2:3" x14ac:dyDescent="0.35">
      <c r="B11" s="21" t="s">
        <v>26</v>
      </c>
      <c r="C11">
        <f>'Initial Budget'!C15*2</f>
        <v>0</v>
      </c>
    </row>
    <row r="35" spans="2:2" x14ac:dyDescent="0.35">
      <c r="B35" s="53" t="s">
        <v>39</v>
      </c>
    </row>
  </sheetData>
  <sheetProtection algorithmName="SHA-512" hashValue="xiRbaUzW42dtLZsgsn+jbBQA4n9GHD5CFdz0W24+Sk3Bp54Bu8DGt13P6mdq+KnIiuXfYxvHziE9Se1HCT/6ew==" saltValue="CCnIQlF1vR8IsCf3K45CNw==" spinCount="100000" sheet="1" objects="1" scenarios="1"/>
  <protectedRanges>
    <protectedRange algorithmName="SHA-512" hashValue="JKfInQXt/PS4/7BmLGkr3rosEc2PzgAc7WJ4uFM5VG/u1ObSfXRU8xPrmftY6MtstubJgWvMQe3qulm1G5TALA==" saltValue="FCKWXnhlpVJVrQ0UFsKr7w==" spinCount="100000" sqref="C7:C11" name="Summary"/>
  </protectedRange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F2CE9489DC2A45881FE460CEA114A8" ma:contentTypeVersion="18" ma:contentTypeDescription="Create a new document." ma:contentTypeScope="" ma:versionID="cdeec811e615baca897dd4bafa590e61">
  <xsd:schema xmlns:xsd="http://www.w3.org/2001/XMLSchema" xmlns:xs="http://www.w3.org/2001/XMLSchema" xmlns:p="http://schemas.microsoft.com/office/2006/metadata/properties" xmlns:ns2="00ac98c7-d203-4c7b-8e54-bbe1412c648c" xmlns:ns3="a02dab12-ec9b-42e8-ab5a-4bb05646c269" xmlns:ns4="1565971d-7b72-4d82-98e7-5d26d95de6de" targetNamespace="http://schemas.microsoft.com/office/2006/metadata/properties" ma:root="true" ma:fieldsID="eafb57775cc03ce51fc0536e0093ba8d" ns2:_="" ns3:_="" ns4:_="">
    <xsd:import namespace="00ac98c7-d203-4c7b-8e54-bbe1412c648c"/>
    <xsd:import namespace="a02dab12-ec9b-42e8-ab5a-4bb05646c269"/>
    <xsd:import namespace="1565971d-7b72-4d82-98e7-5d26d95de6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ac98c7-d203-4c7b-8e54-bbe1412c64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028e959-aaa2-4e98-a636-5457659bba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dab12-ec9b-42e8-ab5a-4bb05646c26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65971d-7b72-4d82-98e7-5d26d95de6d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05d7351-a429-4d4c-9a04-cad7e4ab1c66}" ma:internalName="TaxCatchAll" ma:showField="CatchAllData" ma:web="1565971d-7b72-4d82-98e7-5d26d95de6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565971d-7b72-4d82-98e7-5d26d95de6de" xsi:nil="true"/>
    <lcf76f155ced4ddcb4097134ff3c332f xmlns="00ac98c7-d203-4c7b-8e54-bbe1412c648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6550C07-28CC-4667-864E-40560DAA54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ac98c7-d203-4c7b-8e54-bbe1412c648c"/>
    <ds:schemaRef ds:uri="a02dab12-ec9b-42e8-ab5a-4bb05646c269"/>
    <ds:schemaRef ds:uri="1565971d-7b72-4d82-98e7-5d26d95de6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D1EF73-46B4-4C6F-81CA-BE5A59AE6D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670E78-545E-4FF0-89C2-ABB4C4C1D717}">
  <ds:schemaRefs>
    <ds:schemaRef ds:uri="http://schemas.microsoft.com/office/2006/metadata/properties"/>
    <ds:schemaRef ds:uri="http://schemas.microsoft.com/office/infopath/2007/PartnerControls"/>
    <ds:schemaRef ds:uri="1565971d-7b72-4d82-98e7-5d26d95de6de"/>
    <ds:schemaRef ds:uri="00ac98c7-d203-4c7b-8e54-bbe1412c648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Initial Budget</vt:lpstr>
      <vt:lpstr>Final Budget</vt:lpstr>
      <vt:lpstr>Admin Use Only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Kimberly Ha</dc:creator>
  <cp:keywords/>
  <dc:description/>
  <cp:lastModifiedBy>Vivian Muhumuza</cp:lastModifiedBy>
  <cp:revision/>
  <dcterms:created xsi:type="dcterms:W3CDTF">2020-01-29T18:28:34Z</dcterms:created>
  <dcterms:modified xsi:type="dcterms:W3CDTF">2025-04-09T18:58:43Z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0x01010019F2CE9489DC2A45881FE460CEA114A8</vt:lpwstr>
  </property>
  <property fmtid="{D5CDD505-2E9C-101B-9397-08002B2CF9AE}" pid="3" name="MediaServiceImageTags">
    <vt:lpwstr/>
  </property>
</Properties>
</file>